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(DEW)งานอัพเดทรายเดือน&amp;รายปี\(DEW)ปริมาณน้ำท่ารายเดือน\"/>
    </mc:Choice>
  </mc:AlternateContent>
  <xr:revisionPtr revIDLastSave="0" documentId="13_ncr:1_{7A595368-08BE-4F05-B281-5F59C42B67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33" i="1" l="1"/>
  <c r="E33" i="1"/>
  <c r="F33" i="1"/>
  <c r="G33" i="1"/>
  <c r="H33" i="1"/>
  <c r="I33" i="1"/>
  <c r="J33" i="1"/>
  <c r="K33" i="1"/>
  <c r="L33" i="1"/>
  <c r="M33" i="1"/>
  <c r="N33" i="1"/>
  <c r="O33" i="1"/>
  <c r="D34" i="1"/>
  <c r="E34" i="1"/>
  <c r="F34" i="1"/>
  <c r="G34" i="1"/>
  <c r="H34" i="1"/>
  <c r="I34" i="1"/>
  <c r="I35" i="1" s="1"/>
  <c r="J34" i="1"/>
  <c r="K34" i="1"/>
  <c r="L34" i="1"/>
  <c r="M34" i="1"/>
  <c r="M36" i="1" s="1"/>
  <c r="N34" i="1"/>
  <c r="N35" i="1" s="1"/>
  <c r="O34" i="1"/>
  <c r="D37" i="1"/>
  <c r="E37" i="1"/>
  <c r="F37" i="1"/>
  <c r="G37" i="1"/>
  <c r="H37" i="1"/>
  <c r="I37" i="1"/>
  <c r="J37" i="1"/>
  <c r="K37" i="1"/>
  <c r="L37" i="1"/>
  <c r="M37" i="1"/>
  <c r="N37" i="1"/>
  <c r="O37" i="1"/>
  <c r="D38" i="1"/>
  <c r="E38" i="1"/>
  <c r="F38" i="1"/>
  <c r="G38" i="1"/>
  <c r="H38" i="1"/>
  <c r="I38" i="1"/>
  <c r="J38" i="1"/>
  <c r="K38" i="1"/>
  <c r="L38" i="1"/>
  <c r="M38" i="1"/>
  <c r="N38" i="1"/>
  <c r="O38" i="1"/>
  <c r="C38" i="1"/>
  <c r="C37" i="1"/>
  <c r="C34" i="1"/>
  <c r="C33" i="1"/>
  <c r="K35" i="1" l="1"/>
  <c r="G35" i="1"/>
  <c r="I36" i="1"/>
  <c r="E35" i="1"/>
  <c r="N36" i="1"/>
  <c r="J35" i="1"/>
  <c r="J36" i="1"/>
  <c r="H35" i="1"/>
  <c r="F36" i="1"/>
  <c r="D35" i="1"/>
  <c r="F35" i="1"/>
  <c r="E36" i="1"/>
  <c r="G36" i="1"/>
  <c r="O35" i="1"/>
  <c r="K36" i="1"/>
  <c r="O36" i="1"/>
  <c r="L35" i="1"/>
  <c r="D36" i="1"/>
  <c r="L36" i="1"/>
  <c r="H36" i="1"/>
  <c r="M35" i="1"/>
  <c r="C35" i="1"/>
  <c r="C36" i="1"/>
</calcChain>
</file>

<file path=xl/sharedStrings.xml><?xml version="1.0" encoding="utf-8"?>
<sst xmlns="http://schemas.openxmlformats.org/spreadsheetml/2006/main" count="74" uniqueCount="61">
  <si>
    <t>Year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</si>
  <si>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</si>
  <si>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</si>
  <si>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</si>
  <si>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</si>
  <si>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</si>
  <si>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</si>
  <si>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</si>
  <si>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</si>
  <si>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</si>
  <si>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</si>
  <si>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</si>
  <si>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</si>
  <si>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Annual</t>
  </si>
  <si>
    <t>ค.ศ.</t>
  </si>
  <si>
    <t>พ.ศ.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</si>
  <si>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</si>
  <si>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</si>
  <si>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</si>
  <si>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</si>
  <si>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</si>
  <si>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</si>
  <si>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</si>
  <si>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</si>
  <si>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</si>
  <si>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ม.ค.</t>
  </si>
  <si>
    <t>ก.พ.</t>
  </si>
  <si>
    <t>มี.ค.</t>
  </si>
  <si>
    <t>ทั้งปี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</si>
  <si>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</si>
  <si>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</si>
  <si>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</si>
  <si>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</si>
  <si>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</si>
  <si>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</si>
  <si>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</si>
  <si>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</si>
  <si>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</si>
  <si>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</si>
  <si>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</si>
  <si>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</si>
  <si>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</si>
  <si>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</si>
  <si>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</si>
  <si>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</si>
  <si>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</si>
  <si>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</si>
  <si>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</si>
  <si>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</si>
  <si>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เฉลี่ย</t>
  </si>
  <si>
    <t>S.D.</t>
  </si>
  <si>
    <t>เฉลี่ย+SD</t>
  </si>
  <si>
    <t>เฉลี่ย-SD</t>
  </si>
  <si>
    <t>สูงสุด</t>
  </si>
  <si>
    <t>ต่ำสุด</t>
  </si>
  <si>
    <t>Monthly Discharge in MCM (Water Year)</t>
  </si>
  <si>
    <t>2019</t>
  </si>
  <si>
    <t>2020</t>
  </si>
  <si>
    <t>2021</t>
  </si>
  <si>
    <t>2022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</si>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</sst>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0"/>
  </numFmts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/>
    <xf numFmtId="187" fontId="1" fillId="0" borderId="1" xfId="0" applyNumberFormat="1" applyFont="1" applyBorder="1"/>
    <xf numFmtId="2" fontId="1" fillId="0" borderId="1" xfId="0" applyNumberFormat="1" applyFont="1" applyBorder="1"/>
    <xf numFmtId="0" fontId="1" fillId="0" borderId="2" xfId="0" applyFont="1" applyBorder="1"/>
    <xf numFmtId="0" fontId="1" fillId="0" borderId="3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8"/>
  <sheetViews>
    <sheetView tabSelected="1" topLeftCell="A24" zoomScale="90" zoomScaleNormal="90" workbookViewId="0">
      <selection activeCell="C29" sqref="C29:O29"/>
    </sheetView>
  </sheetViews>
  <sheetFormatPr defaultRowHeight="23.25" x14ac:dyDescent="0.5"/>
  <cols>
    <col min="1" max="16384" width="9" style="1"/>
  </cols>
  <sheetData>
    <row r="1" spans="1:15" x14ac:dyDescent="0.5">
      <c r="G1" s="1" t="s">
        <v>55</v>
      </c>
    </row>
    <row r="3" spans="1:15" x14ac:dyDescent="0.5">
      <c r="A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</row>
    <row r="4" spans="1:15" x14ac:dyDescent="0.5">
      <c r="A4" s="1" t="s">
        <v>14</v>
      </c>
      <c r="B4" s="1" t="s">
        <v>15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  <c r="H4" s="1" t="s">
        <v>21</v>
      </c>
      <c r="I4" s="1" t="s">
        <v>22</v>
      </c>
      <c r="J4" s="1" t="s">
        <v>23</v>
      </c>
      <c r="K4" s="1" t="s">
        <v>24</v>
      </c>
      <c r="L4" s="1" t="s">
        <v>25</v>
      </c>
      <c r="M4" s="1" t="s">
        <v>26</v>
      </c>
      <c r="N4" s="1" t="s">
        <v>27</v>
      </c>
      <c r="O4" s="1" t="s">
        <v>28</v>
      </c>
    </row>
    <row r="5" spans="1:15" x14ac:dyDescent="0.5">
      <c r="A5" s="2" t="s">
        <v>29</v>
      </c>
      <c r="B5" s="2">
        <v>2542</v>
      </c>
      <c r="C5" s="4">
        <v>2.3630399999999998</v>
      </c>
      <c r="D5" s="4">
        <v>21.261311999999997</v>
      </c>
      <c r="E5" s="4">
        <v>26.921375999999999</v>
      </c>
      <c r="F5" s="4">
        <v>4.7701439999999993</v>
      </c>
      <c r="G5" s="4">
        <v>11.090304000000001</v>
      </c>
      <c r="H5" s="4">
        <v>26.99568</v>
      </c>
      <c r="I5" s="4">
        <v>91.527839999999998</v>
      </c>
      <c r="J5" s="4">
        <v>76.670496</v>
      </c>
      <c r="K5" s="4">
        <v>17.851967999999999</v>
      </c>
      <c r="L5" s="4">
        <v>7.8053759999999999</v>
      </c>
      <c r="M5" s="4">
        <v>4.1359680000000001</v>
      </c>
      <c r="N5" s="4">
        <v>3.4274879999999981</v>
      </c>
      <c r="O5" s="4">
        <v>294.82099199999999</v>
      </c>
    </row>
    <row r="6" spans="1:15" x14ac:dyDescent="0.5">
      <c r="A6" s="2" t="s">
        <v>30</v>
      </c>
      <c r="B6" s="2">
        <v>2543</v>
      </c>
      <c r="C6" s="4">
        <v>8.2391039999999993</v>
      </c>
      <c r="D6" s="4">
        <v>17.712864000000003</v>
      </c>
      <c r="E6" s="4">
        <v>27.406943999999996</v>
      </c>
      <c r="F6" s="4">
        <v>14.779584000000002</v>
      </c>
      <c r="G6" s="4">
        <v>38.798784000000019</v>
      </c>
      <c r="H6" s="4">
        <v>14.443488000000002</v>
      </c>
      <c r="I6" s="4">
        <v>68.255136000000007</v>
      </c>
      <c r="J6" s="4">
        <v>25.087968</v>
      </c>
      <c r="K6" s="4">
        <v>12.076128000000004</v>
      </c>
      <c r="L6" s="4">
        <v>8.0265599999999964</v>
      </c>
      <c r="M6" s="4">
        <v>5.4060480000000002</v>
      </c>
      <c r="N6" s="4">
        <v>10.514015999999998</v>
      </c>
      <c r="O6" s="4">
        <v>250.74662400000003</v>
      </c>
    </row>
    <row r="7" spans="1:15" x14ac:dyDescent="0.5">
      <c r="A7" s="2" t="s">
        <v>31</v>
      </c>
      <c r="B7" s="2">
        <v>2544</v>
      </c>
      <c r="C7" s="4">
        <v>5.9996160000000005</v>
      </c>
      <c r="D7" s="4">
        <v>31.728672000000003</v>
      </c>
      <c r="E7" s="4">
        <v>52.239167999999985</v>
      </c>
      <c r="F7" s="4">
        <v>10.651392000000001</v>
      </c>
      <c r="G7" s="4">
        <v>13.639967999999996</v>
      </c>
      <c r="H7" s="4">
        <v>8.6019840000000034</v>
      </c>
      <c r="I7" s="4">
        <v>99.506880000000024</v>
      </c>
      <c r="J7" s="4">
        <v>27.874367999999997</v>
      </c>
      <c r="K7" s="4">
        <v>11.882592000000002</v>
      </c>
      <c r="L7" s="4">
        <v>8.5968</v>
      </c>
      <c r="M7" s="4">
        <v>5.5944000000000003</v>
      </c>
      <c r="N7" s="4">
        <v>4.5118080000000012</v>
      </c>
      <c r="O7" s="4">
        <v>280.82764799999995</v>
      </c>
    </row>
    <row r="8" spans="1:15" x14ac:dyDescent="0.5">
      <c r="A8" s="2" t="s">
        <v>32</v>
      </c>
      <c r="B8" s="2">
        <v>2545</v>
      </c>
      <c r="C8" s="4">
        <v>5.2971839999999997</v>
      </c>
      <c r="D8" s="4">
        <v>10.908864000000001</v>
      </c>
      <c r="E8" s="4">
        <v>7.4545920000000008</v>
      </c>
      <c r="F8" s="4">
        <v>6.8394240000000002</v>
      </c>
      <c r="G8" s="4">
        <v>9.8737919999999999</v>
      </c>
      <c r="H8" s="4">
        <v>67.678848000000002</v>
      </c>
      <c r="I8" s="4">
        <v>42.907103999999997</v>
      </c>
      <c r="J8" s="4">
        <v>37.230624000000027</v>
      </c>
      <c r="K8" s="4">
        <v>17.388864000000005</v>
      </c>
      <c r="L8" s="4">
        <v>10.720512000000003</v>
      </c>
      <c r="M8" s="4">
        <v>7.2800640000000021</v>
      </c>
      <c r="N8" s="4">
        <v>7.7604480000000011</v>
      </c>
      <c r="O8" s="4">
        <v>231.34032000000008</v>
      </c>
    </row>
    <row r="9" spans="1:15" x14ac:dyDescent="0.5">
      <c r="A9" s="2" t="s">
        <v>33</v>
      </c>
      <c r="B9" s="2">
        <v>2546</v>
      </c>
      <c r="C9" s="4">
        <v>3.2097600000000006</v>
      </c>
      <c r="D9" s="4">
        <v>4.8124800000000008</v>
      </c>
      <c r="E9" s="4">
        <v>6.6787200000000002</v>
      </c>
      <c r="F9" s="4">
        <v>21.835872000000002</v>
      </c>
      <c r="G9" s="4">
        <v>10.594368000000001</v>
      </c>
      <c r="H9" s="4">
        <v>60.250176000000003</v>
      </c>
      <c r="I9" s="4">
        <v>38.491199999999999</v>
      </c>
      <c r="J9" s="4">
        <v>9.5385600000000004</v>
      </c>
      <c r="K9" s="4">
        <v>6.7564800000000016</v>
      </c>
      <c r="L9" s="4">
        <v>8.8214400000000008</v>
      </c>
      <c r="M9" s="4">
        <v>5.2401599999999986</v>
      </c>
      <c r="N9" s="4">
        <v>3.5596800000000006</v>
      </c>
      <c r="O9" s="4">
        <v>179.78889600000002</v>
      </c>
    </row>
    <row r="10" spans="1:15" x14ac:dyDescent="0.5">
      <c r="A10" s="2" t="s">
        <v>34</v>
      </c>
      <c r="B10" s="2">
        <v>2547</v>
      </c>
      <c r="C10" s="4">
        <v>9.5437439999999967</v>
      </c>
      <c r="D10" s="4">
        <v>24.286176000000005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>
        <v>33.829920000000001</v>
      </c>
    </row>
    <row r="11" spans="1:15" x14ac:dyDescent="0.5">
      <c r="A11" s="2" t="s">
        <v>35</v>
      </c>
      <c r="B11" s="2">
        <v>2548</v>
      </c>
      <c r="C11" s="4">
        <v>0.58319999999999994</v>
      </c>
      <c r="D11" s="4">
        <v>2.5116479999999997</v>
      </c>
      <c r="E11" s="4">
        <v>8.4784320000000015</v>
      </c>
      <c r="F11" s="4">
        <v>4.0556159999999997</v>
      </c>
      <c r="G11" s="4">
        <v>2.0148479999999993</v>
      </c>
      <c r="H11" s="4">
        <v>44.432064000000004</v>
      </c>
      <c r="I11" s="4">
        <v>13.767840000000003</v>
      </c>
      <c r="J11" s="4">
        <v>3.8638080000000006</v>
      </c>
      <c r="K11" s="4">
        <v>1.7349120000000005</v>
      </c>
      <c r="L11" s="4">
        <v>0.65750400000000009</v>
      </c>
      <c r="M11" s="4"/>
      <c r="N11" s="4"/>
      <c r="O11" s="4">
        <v>82.099872000000019</v>
      </c>
    </row>
    <row r="12" spans="1:15" x14ac:dyDescent="0.5">
      <c r="A12" s="2" t="s">
        <v>36</v>
      </c>
      <c r="B12" s="2">
        <v>2549</v>
      </c>
      <c r="C12" s="4">
        <v>7.4952000000000005</v>
      </c>
      <c r="D12" s="4">
        <v>35.942399999999999</v>
      </c>
      <c r="E12" s="4">
        <v>25.250400000000003</v>
      </c>
      <c r="F12" s="4">
        <v>17.271359999999998</v>
      </c>
      <c r="G12" s="4">
        <v>6.7564800000000007</v>
      </c>
      <c r="H12" s="4">
        <v>52.734239999999993</v>
      </c>
      <c r="I12" s="4">
        <v>49.541760000000004</v>
      </c>
      <c r="J12" s="4">
        <v>6.5707199999999997</v>
      </c>
      <c r="K12" s="4">
        <v>4.0780800000000008</v>
      </c>
      <c r="L12" s="4">
        <v>1.3089600000000001</v>
      </c>
      <c r="M12" s="4">
        <v>0.11664000000000001</v>
      </c>
      <c r="N12" s="4"/>
      <c r="O12" s="4">
        <v>207.06623999999999</v>
      </c>
    </row>
    <row r="13" spans="1:15" x14ac:dyDescent="0.5">
      <c r="A13" s="2" t="s">
        <v>37</v>
      </c>
      <c r="B13" s="2">
        <v>2550</v>
      </c>
      <c r="C13" s="4">
        <v>6.6528000000000018E-2</v>
      </c>
      <c r="D13" s="4">
        <v>20.991744000000001</v>
      </c>
      <c r="E13" s="4">
        <v>9.8565120000000022</v>
      </c>
      <c r="F13" s="4">
        <v>5.6064959999999999</v>
      </c>
      <c r="G13" s="4">
        <v>3.6624959999999991</v>
      </c>
      <c r="H13" s="4">
        <v>30.810240000000004</v>
      </c>
      <c r="I13" s="4">
        <v>63.953279999999985</v>
      </c>
      <c r="J13" s="4">
        <v>9.571392000000003</v>
      </c>
      <c r="K13" s="4">
        <v>4.1584320000000012</v>
      </c>
      <c r="L13" s="4">
        <v>1.3590720000000005</v>
      </c>
      <c r="M13" s="4">
        <v>0.45187199999999988</v>
      </c>
      <c r="N13" s="4">
        <v>0.40262399999999998</v>
      </c>
      <c r="O13" s="4">
        <v>150.89068800000001</v>
      </c>
    </row>
    <row r="14" spans="1:15" x14ac:dyDescent="0.5">
      <c r="A14" s="2" t="s">
        <v>38</v>
      </c>
      <c r="B14" s="2">
        <v>2551</v>
      </c>
      <c r="C14" s="4">
        <v>4.8038400000000001</v>
      </c>
      <c r="D14" s="4">
        <v>36.465120000000006</v>
      </c>
      <c r="E14" s="4">
        <v>17.280000000000005</v>
      </c>
      <c r="F14" s="4">
        <v>17.30592</v>
      </c>
      <c r="G14" s="4">
        <v>20.697120000000005</v>
      </c>
      <c r="H14" s="4">
        <v>32.088960000000007</v>
      </c>
      <c r="I14" s="4">
        <v>70.610399999999998</v>
      </c>
      <c r="J14" s="4">
        <v>47.02752000000001</v>
      </c>
      <c r="K14" s="4">
        <v>5.5425599999999999</v>
      </c>
      <c r="L14" s="4">
        <v>0.86399999999999988</v>
      </c>
      <c r="M14" s="4"/>
      <c r="N14" s="4">
        <v>4.1558399999999995</v>
      </c>
      <c r="O14" s="4">
        <v>256.84128000000004</v>
      </c>
    </row>
    <row r="15" spans="1:15" x14ac:dyDescent="0.5">
      <c r="A15" s="2" t="s">
        <v>39</v>
      </c>
      <c r="B15" s="2">
        <v>2552</v>
      </c>
      <c r="C15" s="4">
        <v>6.1776</v>
      </c>
      <c r="D15" s="4">
        <v>17.45712</v>
      </c>
      <c r="E15" s="4">
        <v>31.479840000000003</v>
      </c>
      <c r="F15" s="4">
        <v>9.7848000000000006</v>
      </c>
      <c r="G15" s="4">
        <v>22.14</v>
      </c>
      <c r="H15" s="4">
        <v>44.025120000000001</v>
      </c>
      <c r="I15" s="4">
        <v>71.629920000000013</v>
      </c>
      <c r="J15" s="4">
        <v>11.841120000000004</v>
      </c>
      <c r="K15" s="4">
        <v>6.117119999999999</v>
      </c>
      <c r="L15" s="4">
        <v>2.5574400000000002</v>
      </c>
      <c r="M15" s="4">
        <v>1.4040000000000004</v>
      </c>
      <c r="N15" s="4">
        <v>0.70675200000000005</v>
      </c>
      <c r="O15" s="4">
        <v>225.32083200000002</v>
      </c>
    </row>
    <row r="16" spans="1:15" x14ac:dyDescent="0.5">
      <c r="A16" s="2" t="s">
        <v>40</v>
      </c>
      <c r="B16" s="2">
        <v>2553</v>
      </c>
      <c r="C16" s="4">
        <v>0.19353600000000004</v>
      </c>
      <c r="D16" s="4">
        <v>0.98755200000000021</v>
      </c>
      <c r="E16" s="4">
        <v>3.4568639999999995</v>
      </c>
      <c r="F16" s="4">
        <v>9.6189119999999999</v>
      </c>
      <c r="G16" s="4">
        <v>34.135776000000007</v>
      </c>
      <c r="H16" s="4">
        <v>51.723360000000014</v>
      </c>
      <c r="I16" s="4">
        <v>150.2064</v>
      </c>
      <c r="J16" s="4">
        <v>28.950048000000006</v>
      </c>
      <c r="K16" s="4">
        <v>9.8737919999999999</v>
      </c>
      <c r="L16" s="4">
        <v>12.566016000000003</v>
      </c>
      <c r="M16" s="4">
        <v>8.6261759999999956</v>
      </c>
      <c r="N16" s="4">
        <v>3.7065600000000005</v>
      </c>
      <c r="O16" s="4">
        <v>314.04499199999998</v>
      </c>
    </row>
    <row r="17" spans="1:15" x14ac:dyDescent="0.5">
      <c r="A17" s="2" t="s">
        <v>41</v>
      </c>
      <c r="B17" s="2">
        <v>2554</v>
      </c>
      <c r="C17" s="4">
        <v>28.39104</v>
      </c>
      <c r="D17" s="4">
        <v>75.55334400000001</v>
      </c>
      <c r="E17" s="4">
        <v>47.438783999999998</v>
      </c>
      <c r="F17" s="4">
        <v>43.979328000000002</v>
      </c>
      <c r="G17" s="4">
        <v>51.797664000000012</v>
      </c>
      <c r="H17" s="4">
        <v>106.90963200000002</v>
      </c>
      <c r="I17" s="4">
        <v>88.523712000000003</v>
      </c>
      <c r="J17" s="4">
        <v>23.535360000000001</v>
      </c>
      <c r="K17" s="4">
        <v>46.245600000000003</v>
      </c>
      <c r="L17" s="4">
        <v>24.909120000000016</v>
      </c>
      <c r="M17" s="4">
        <v>20.969280000000001</v>
      </c>
      <c r="N17" s="4">
        <v>27.151200000000003</v>
      </c>
      <c r="O17" s="4">
        <v>585.40406400000006</v>
      </c>
    </row>
    <row r="18" spans="1:15" x14ac:dyDescent="0.5">
      <c r="A18" s="2" t="s">
        <v>42</v>
      </c>
      <c r="B18" s="2">
        <v>2555</v>
      </c>
      <c r="C18" s="4">
        <v>9.5454720000000002</v>
      </c>
      <c r="D18" s="4">
        <v>37.779264000000005</v>
      </c>
      <c r="E18" s="4">
        <v>26.009855999999992</v>
      </c>
      <c r="F18" s="4">
        <v>5.5365120000000001</v>
      </c>
      <c r="G18" s="4">
        <v>9.4305599999999998</v>
      </c>
      <c r="H18" s="4">
        <v>47.092320000000001</v>
      </c>
      <c r="I18" s="4">
        <v>42.386112000000004</v>
      </c>
      <c r="J18" s="4">
        <v>15.784416000000006</v>
      </c>
      <c r="K18" s="4">
        <v>12.680927999999996</v>
      </c>
      <c r="L18" s="4">
        <v>5.3075520000000012</v>
      </c>
      <c r="M18" s="4">
        <v>5.0448960000000014</v>
      </c>
      <c r="N18" s="4">
        <v>1.7280000000000004</v>
      </c>
      <c r="O18" s="4">
        <v>218.32588799999996</v>
      </c>
    </row>
    <row r="19" spans="1:15" x14ac:dyDescent="0.5">
      <c r="A19" s="2" t="s">
        <v>43</v>
      </c>
      <c r="B19" s="2">
        <v>2556</v>
      </c>
      <c r="C19" s="4">
        <v>0.94262399999999991</v>
      </c>
      <c r="D19" s="4">
        <v>1.2061440000000001</v>
      </c>
      <c r="E19" s="4">
        <v>7.4424960000000002</v>
      </c>
      <c r="F19" s="4">
        <v>17.597087999999999</v>
      </c>
      <c r="G19" s="4">
        <v>27.643679999999996</v>
      </c>
      <c r="H19" s="4">
        <v>61.852032000000001</v>
      </c>
      <c r="I19" s="4">
        <v>29.738880000000002</v>
      </c>
      <c r="J19" s="4">
        <v>15.405120000000007</v>
      </c>
      <c r="K19" s="4">
        <v>7.5513599999999999</v>
      </c>
      <c r="L19" s="4">
        <v>4.1731200000000008</v>
      </c>
      <c r="M19" s="4">
        <v>2.3189760000000006</v>
      </c>
      <c r="N19" s="4">
        <v>2.3241600000000009</v>
      </c>
      <c r="O19" s="4">
        <v>178.19568000000001</v>
      </c>
    </row>
    <row r="20" spans="1:15" x14ac:dyDescent="0.5">
      <c r="A20" s="2" t="s">
        <v>44</v>
      </c>
      <c r="B20" s="2">
        <v>2557</v>
      </c>
      <c r="C20" s="4">
        <v>0.97804800000000003</v>
      </c>
      <c r="D20" s="4">
        <v>4.3917120000000009</v>
      </c>
      <c r="E20" s="4">
        <v>9.5290560000000006</v>
      </c>
      <c r="F20" s="4">
        <v>12.919392</v>
      </c>
      <c r="G20" s="4">
        <v>7.5271680000000032</v>
      </c>
      <c r="H20" s="4">
        <v>16.539551999999997</v>
      </c>
      <c r="I20" s="4">
        <v>5.7049920000000007</v>
      </c>
      <c r="J20" s="4">
        <v>6.813504</v>
      </c>
      <c r="K20" s="4">
        <v>1.9681919999999995</v>
      </c>
      <c r="L20" s="4">
        <v>1.4212800000000001</v>
      </c>
      <c r="M20" s="4">
        <v>0.29203199999999996</v>
      </c>
      <c r="N20" s="4">
        <v>5.1840000000000002E-3</v>
      </c>
      <c r="O20" s="4">
        <v>68.090112000000005</v>
      </c>
    </row>
    <row r="21" spans="1:15" x14ac:dyDescent="0.5">
      <c r="A21" s="2" t="s">
        <v>45</v>
      </c>
      <c r="B21" s="2">
        <v>2558</v>
      </c>
      <c r="C21" s="4">
        <v>1.1067840000000002</v>
      </c>
      <c r="D21" s="4">
        <v>0.86227199999999982</v>
      </c>
      <c r="E21" s="4">
        <v>1.0609920000000002</v>
      </c>
      <c r="F21" s="4">
        <v>0.81993599999999989</v>
      </c>
      <c r="G21" s="4">
        <v>3.5475840000000005</v>
      </c>
      <c r="H21" s="4">
        <v>20.087135999999997</v>
      </c>
      <c r="I21" s="4">
        <v>18.812736000000001</v>
      </c>
      <c r="J21" s="4">
        <v>6.460128000000001</v>
      </c>
      <c r="K21" s="4">
        <v>2.4667199999999996</v>
      </c>
      <c r="L21" s="4">
        <v>1.0402560000000003</v>
      </c>
      <c r="M21" s="4">
        <v>0.87091200000000002</v>
      </c>
      <c r="N21" s="4">
        <v>0.57196800000000037</v>
      </c>
      <c r="O21" s="4">
        <v>57.707423999999989</v>
      </c>
    </row>
    <row r="22" spans="1:15" x14ac:dyDescent="0.5">
      <c r="A22" s="2" t="s">
        <v>46</v>
      </c>
      <c r="B22" s="2">
        <v>2559</v>
      </c>
      <c r="C22" s="4">
        <v>0.38880000000000003</v>
      </c>
      <c r="D22" s="4">
        <v>0.40176000000000006</v>
      </c>
      <c r="E22" s="4">
        <v>5.3896320000000006</v>
      </c>
      <c r="F22" s="4">
        <v>22.555583999999996</v>
      </c>
      <c r="G22" s="4">
        <v>10.876895999999999</v>
      </c>
      <c r="H22" s="4">
        <v>26.983584</v>
      </c>
      <c r="I22" s="4">
        <v>63.150624000000008</v>
      </c>
      <c r="J22" s="4">
        <v>29.699999999999996</v>
      </c>
      <c r="K22" s="4">
        <v>7.6835519999999988</v>
      </c>
      <c r="L22" s="4">
        <v>3.0853439999999992</v>
      </c>
      <c r="M22" s="4">
        <v>1.0506240000000002</v>
      </c>
      <c r="N22" s="4">
        <v>0.5935680000000001</v>
      </c>
      <c r="O22" s="4">
        <v>171.85996799999998</v>
      </c>
    </row>
    <row r="23" spans="1:15" x14ac:dyDescent="0.5">
      <c r="A23" s="2" t="s">
        <v>47</v>
      </c>
      <c r="B23" s="2">
        <v>2560</v>
      </c>
      <c r="C23" s="4">
        <v>1.9094400000000005</v>
      </c>
      <c r="D23" s="4">
        <v>26.846208000000004</v>
      </c>
      <c r="E23" s="4">
        <v>24.786432000000001</v>
      </c>
      <c r="F23" s="4">
        <v>20.342016000000005</v>
      </c>
      <c r="G23" s="4">
        <v>17.203104</v>
      </c>
      <c r="H23" s="4">
        <v>16.867008000000002</v>
      </c>
      <c r="I23" s="4">
        <v>63.100512000000016</v>
      </c>
      <c r="J23" s="4">
        <v>11.78928</v>
      </c>
      <c r="K23" s="4">
        <v>2.8900800000000015</v>
      </c>
      <c r="L23" s="4">
        <v>1.5802560000000003</v>
      </c>
      <c r="M23" s="4">
        <v>0.83635199999999987</v>
      </c>
      <c r="N23" s="4">
        <v>0.37497600000000003</v>
      </c>
      <c r="O23" s="4">
        <v>188.52566400000003</v>
      </c>
    </row>
    <row r="24" spans="1:15" x14ac:dyDescent="0.5">
      <c r="A24" s="2" t="s">
        <v>48</v>
      </c>
      <c r="B24" s="2">
        <v>2561</v>
      </c>
      <c r="C24" s="4">
        <v>1.9301760000000006</v>
      </c>
      <c r="D24" s="4">
        <v>16.640639999999998</v>
      </c>
      <c r="E24" s="4">
        <v>20.139840000000003</v>
      </c>
      <c r="F24" s="4">
        <v>11.638943999999999</v>
      </c>
      <c r="G24" s="4">
        <v>8.9933760000000031</v>
      </c>
      <c r="H24" s="4">
        <v>9.9437760000000015</v>
      </c>
      <c r="I24" s="4">
        <v>16.488575999999998</v>
      </c>
      <c r="J24" s="4">
        <v>5.4829439999999998</v>
      </c>
      <c r="K24" s="4">
        <v>4.3830720000000003</v>
      </c>
      <c r="L24" s="4">
        <v>2.7699840000000004</v>
      </c>
      <c r="M24" s="4">
        <v>1.7815680000000005</v>
      </c>
      <c r="N24" s="4">
        <v>1.5828480000000003</v>
      </c>
      <c r="O24" s="4">
        <v>101.77574399999999</v>
      </c>
    </row>
    <row r="25" spans="1:15" x14ac:dyDescent="0.5">
      <c r="A25" s="2" t="s">
        <v>56</v>
      </c>
      <c r="B25" s="2">
        <v>2562</v>
      </c>
      <c r="C25" s="4">
        <v>1.3521599999999996</v>
      </c>
      <c r="D25" s="4">
        <v>1.2484799999999996</v>
      </c>
      <c r="E25" s="4">
        <v>7.1141760000000023</v>
      </c>
      <c r="F25" s="4">
        <v>3.0240000000000009</v>
      </c>
      <c r="G25" s="4">
        <v>4.39344</v>
      </c>
      <c r="H25" s="4">
        <v>15.370559999999998</v>
      </c>
      <c r="I25" s="4">
        <v>7.0476479999999997</v>
      </c>
      <c r="J25" s="4">
        <v>3.0585599999999999</v>
      </c>
      <c r="K25" s="4">
        <v>1.5767999999999995</v>
      </c>
      <c r="L25" s="4">
        <v>0.92448000000000019</v>
      </c>
      <c r="M25" s="4">
        <v>0.10800000000000001</v>
      </c>
      <c r="N25" s="4">
        <v>0</v>
      </c>
      <c r="O25" s="4">
        <v>45.218303999999996</v>
      </c>
    </row>
    <row r="26" spans="1:15" x14ac:dyDescent="0.5">
      <c r="A26" s="2" t="s">
        <v>57</v>
      </c>
      <c r="B26" s="2">
        <v>2563</v>
      </c>
      <c r="C26" s="4">
        <v>0.21254399999999998</v>
      </c>
      <c r="D26" s="4">
        <v>0.93312000000000017</v>
      </c>
      <c r="E26" s="4">
        <v>2.7267840000000003</v>
      </c>
      <c r="F26" s="4">
        <v>5.9832000000000001</v>
      </c>
      <c r="G26" s="4">
        <v>5.5650240000000002</v>
      </c>
      <c r="H26" s="4">
        <v>64.499328000000006</v>
      </c>
      <c r="I26" s="4">
        <v>140.90716799999998</v>
      </c>
      <c r="J26" s="4">
        <v>9.269855999999999</v>
      </c>
      <c r="K26" s="4">
        <v>5.2047360000000005</v>
      </c>
      <c r="L26" s="4">
        <v>3.4629120000000002</v>
      </c>
      <c r="M26" s="4">
        <v>1.9941120000000003</v>
      </c>
      <c r="N26" s="4">
        <v>1.2839040000000004</v>
      </c>
      <c r="O26" s="4">
        <v>242.042688</v>
      </c>
    </row>
    <row r="27" spans="1:15" x14ac:dyDescent="0.5">
      <c r="A27" s="2" t="s">
        <v>58</v>
      </c>
      <c r="B27" s="2">
        <v>2564</v>
      </c>
      <c r="C27" s="4">
        <v>3.6607680000000005</v>
      </c>
      <c r="D27" s="4">
        <v>7.6956480000000003</v>
      </c>
      <c r="E27" s="4">
        <v>3.7817280000000011</v>
      </c>
      <c r="F27" s="4">
        <v>11.074751999999998</v>
      </c>
      <c r="G27" s="4">
        <v>38.028959999999998</v>
      </c>
      <c r="H27" s="4">
        <v>88.781183999999996</v>
      </c>
      <c r="I27" s="4">
        <v>84.287520000000015</v>
      </c>
      <c r="J27" s="4">
        <v>47.284128000000003</v>
      </c>
      <c r="K27" s="4">
        <v>20.955455999999995</v>
      </c>
      <c r="L27" s="4">
        <v>13.963103999999991</v>
      </c>
      <c r="M27" s="4">
        <v>11.232000000000003</v>
      </c>
      <c r="N27" s="4">
        <v>11.058336000000002</v>
      </c>
      <c r="O27" s="4">
        <v>341.803584</v>
      </c>
    </row>
    <row r="28" spans="1:15" x14ac:dyDescent="0.5">
      <c r="A28" s="2" t="s">
        <v>59</v>
      </c>
      <c r="B28" s="2">
        <v>2565</v>
      </c>
      <c r="C28" s="4">
        <v>6.9914879999999986</v>
      </c>
      <c r="D28" s="4">
        <v>15.358464000000001</v>
      </c>
      <c r="E28" s="4">
        <v>10.985759999999999</v>
      </c>
      <c r="F28" s="4">
        <v>10.176191999999995</v>
      </c>
      <c r="G28" s="4">
        <v>20.335103999999991</v>
      </c>
      <c r="H28" s="4">
        <v>37.431936000000007</v>
      </c>
      <c r="I28" s="4">
        <v>68.667264000000017</v>
      </c>
      <c r="J28" s="4">
        <v>17.845056</v>
      </c>
      <c r="K28" s="4">
        <v>15.658272</v>
      </c>
      <c r="L28" s="4">
        <v>8.2788479999999982</v>
      </c>
      <c r="M28" s="4">
        <v>5.5477440000000016</v>
      </c>
      <c r="N28" s="4">
        <v>4.6215359999999999</v>
      </c>
      <c r="O28" s="4">
        <v>221.89766399999999</v>
      </c>
    </row>
    <row r="29" spans="1:15" x14ac:dyDescent="0.5">
      <c r="A29" s="2" t="s">
        <v>60</v>
      </c>
      <c r="B29" s="2">
        <v>2566</v>
      </c>
      <c r="C29" s="4">
        <v>4.3485119999999995</v>
      </c>
      <c r="D29" s="4">
        <v>4.9014720000000009</v>
      </c>
      <c r="E29" s="4">
        <v>4.649184</v>
      </c>
      <c r="F29" s="4">
        <v>5.6557440000000012</v>
      </c>
      <c r="G29" s="4">
        <v>7.0174080000000005</v>
      </c>
      <c r="H29" s="4">
        <v>20.431872000000002</v>
      </c>
      <c r="I29" s="4">
        <v>49.012128000000011</v>
      </c>
      <c r="J29" s="4">
        <v>18.643392000000002</v>
      </c>
      <c r="K29" s="4">
        <v>5.9356800000000014</v>
      </c>
      <c r="L29" s="4">
        <v>4.9325760000000027</v>
      </c>
      <c r="M29" s="4">
        <v>3.3467039999999955</v>
      </c>
      <c r="N29" s="4">
        <v>3.1596479999999985</v>
      </c>
      <c r="O29" s="4">
        <v>132.03432000000001</v>
      </c>
    </row>
    <row r="30" spans="1:15" x14ac:dyDescent="0.5">
      <c r="A30" s="2"/>
      <c r="B30" s="2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5" x14ac:dyDescent="0.5">
      <c r="A31" s="2"/>
      <c r="B31" s="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1:15" x14ac:dyDescent="0.5">
      <c r="C32" s="1" t="s">
        <v>16</v>
      </c>
      <c r="D32" s="1" t="s">
        <v>17</v>
      </c>
      <c r="E32" s="1" t="s">
        <v>18</v>
      </c>
      <c r="F32" s="1" t="s">
        <v>19</v>
      </c>
      <c r="G32" s="1" t="s">
        <v>20</v>
      </c>
      <c r="H32" s="1" t="s">
        <v>21</v>
      </c>
      <c r="I32" s="1" t="s">
        <v>22</v>
      </c>
      <c r="J32" s="1" t="s">
        <v>23</v>
      </c>
      <c r="K32" s="1" t="s">
        <v>24</v>
      </c>
      <c r="L32" s="1" t="s">
        <v>25</v>
      </c>
      <c r="M32" s="1" t="s">
        <v>26</v>
      </c>
      <c r="N32" s="1" t="s">
        <v>27</v>
      </c>
      <c r="O32" s="1" t="s">
        <v>28</v>
      </c>
    </row>
    <row r="33" spans="1:15" x14ac:dyDescent="0.5">
      <c r="A33" s="5" t="s">
        <v>49</v>
      </c>
      <c r="B33" s="6"/>
      <c r="C33" s="3">
        <f>SUM(C5:C31)/COUNT(C5:C31)</f>
        <v>4.62920832</v>
      </c>
      <c r="D33" s="3">
        <f t="shared" ref="D33:O33" si="0">SUM(D5:D31)/COUNT(D5:D31)</f>
        <v>16.755379200000004</v>
      </c>
      <c r="E33" s="3">
        <f t="shared" si="0"/>
        <v>16.148232000000004</v>
      </c>
      <c r="F33" s="3">
        <f t="shared" si="0"/>
        <v>12.242592000000002</v>
      </c>
      <c r="G33" s="3">
        <f t="shared" si="0"/>
        <v>16.073496000000002</v>
      </c>
      <c r="H33" s="3">
        <f t="shared" si="0"/>
        <v>40.27391999999999</v>
      </c>
      <c r="I33" s="3">
        <f t="shared" si="0"/>
        <v>59.926068000000008</v>
      </c>
      <c r="J33" s="3">
        <f t="shared" si="0"/>
        <v>20.637432000000004</v>
      </c>
      <c r="K33" s="3">
        <f t="shared" si="0"/>
        <v>9.6942239999999984</v>
      </c>
      <c r="L33" s="3">
        <f t="shared" si="0"/>
        <v>5.7971880000000011</v>
      </c>
      <c r="M33" s="3">
        <f t="shared" si="0"/>
        <v>4.256751272727274</v>
      </c>
      <c r="N33" s="3">
        <f t="shared" si="0"/>
        <v>4.2363883636363644</v>
      </c>
      <c r="O33" s="3">
        <f t="shared" si="0"/>
        <v>202.41997631999999</v>
      </c>
    </row>
    <row r="34" spans="1:15" x14ac:dyDescent="0.5">
      <c r="A34" s="5" t="s">
        <v>50</v>
      </c>
      <c r="B34" s="6"/>
      <c r="C34" s="3">
        <f>STDEV(C5:C31)</f>
        <v>5.8159032542767219</v>
      </c>
      <c r="D34" s="3">
        <f t="shared" ref="D34:O34" si="1">STDEV(D5:D31)</f>
        <v>17.484012255841964</v>
      </c>
      <c r="E34" s="3">
        <f t="shared" si="1"/>
        <v>13.976273809352781</v>
      </c>
      <c r="F34" s="3">
        <f t="shared" si="1"/>
        <v>9.1324765585942238</v>
      </c>
      <c r="G34" s="3">
        <f t="shared" si="1"/>
        <v>13.237283951950026</v>
      </c>
      <c r="H34" s="3">
        <f t="shared" si="1"/>
        <v>25.538080196592929</v>
      </c>
      <c r="I34" s="3">
        <f t="shared" si="1"/>
        <v>37.739049450846977</v>
      </c>
      <c r="J34" s="3">
        <f t="shared" si="1"/>
        <v>17.515905795167267</v>
      </c>
      <c r="K34" s="3">
        <f t="shared" si="1"/>
        <v>9.5621563265708822</v>
      </c>
      <c r="L34" s="3">
        <f t="shared" si="1"/>
        <v>5.6880273266883483</v>
      </c>
      <c r="M34" s="3">
        <f t="shared" si="1"/>
        <v>4.8034371543178684</v>
      </c>
      <c r="N34" s="3">
        <f t="shared" si="1"/>
        <v>6.002221979386209</v>
      </c>
      <c r="O34" s="3">
        <f t="shared" si="1"/>
        <v>117.02832883209349</v>
      </c>
    </row>
    <row r="35" spans="1:15" x14ac:dyDescent="0.5">
      <c r="A35" s="5" t="s">
        <v>51</v>
      </c>
      <c r="B35" s="6"/>
      <c r="C35" s="3">
        <f>C33+C34</f>
        <v>10.445111574276723</v>
      </c>
      <c r="D35" s="3">
        <f t="shared" ref="D35:O35" si="2">D33+D34</f>
        <v>34.239391455841968</v>
      </c>
      <c r="E35" s="3">
        <f t="shared" si="2"/>
        <v>30.124505809352783</v>
      </c>
      <c r="F35" s="3">
        <f t="shared" si="2"/>
        <v>21.375068558594226</v>
      </c>
      <c r="G35" s="3">
        <f t="shared" si="2"/>
        <v>29.310779951950028</v>
      </c>
      <c r="H35" s="3">
        <f t="shared" si="2"/>
        <v>65.812000196592919</v>
      </c>
      <c r="I35" s="3">
        <f t="shared" si="2"/>
        <v>97.665117450846992</v>
      </c>
      <c r="J35" s="3">
        <f t="shared" si="2"/>
        <v>38.153337795167275</v>
      </c>
      <c r="K35" s="3">
        <f t="shared" si="2"/>
        <v>19.256380326570881</v>
      </c>
      <c r="L35" s="3">
        <f t="shared" si="2"/>
        <v>11.485215326688349</v>
      </c>
      <c r="M35" s="3">
        <f t="shared" si="2"/>
        <v>9.0601884270451425</v>
      </c>
      <c r="N35" s="3">
        <f t="shared" si="2"/>
        <v>10.238610343022573</v>
      </c>
      <c r="O35" s="3">
        <f t="shared" si="2"/>
        <v>319.4483051520935</v>
      </c>
    </row>
    <row r="36" spans="1:15" x14ac:dyDescent="0.5">
      <c r="A36" s="5" t="s">
        <v>52</v>
      </c>
      <c r="B36" s="6"/>
      <c r="C36" s="3">
        <f>C33-C34</f>
        <v>-1.1866949342767219</v>
      </c>
      <c r="D36" s="3">
        <f t="shared" ref="D36:O36" si="3">D33-D34</f>
        <v>-0.7286330558419607</v>
      </c>
      <c r="E36" s="3">
        <f t="shared" si="3"/>
        <v>2.1719581906472225</v>
      </c>
      <c r="F36" s="3">
        <f t="shared" si="3"/>
        <v>3.1101154414057781</v>
      </c>
      <c r="G36" s="3">
        <f t="shared" si="3"/>
        <v>2.8362120480499762</v>
      </c>
      <c r="H36" s="3">
        <f t="shared" si="3"/>
        <v>14.73583980340706</v>
      </c>
      <c r="I36" s="3">
        <f t="shared" si="3"/>
        <v>22.187018549153031</v>
      </c>
      <c r="J36" s="3">
        <f t="shared" si="3"/>
        <v>3.1215262048327368</v>
      </c>
      <c r="K36" s="3">
        <f t="shared" si="3"/>
        <v>0.13206767342911618</v>
      </c>
      <c r="L36" s="3">
        <f t="shared" si="3"/>
        <v>0.1091606733116528</v>
      </c>
      <c r="M36" s="3">
        <f t="shared" si="3"/>
        <v>-0.54668588159059439</v>
      </c>
      <c r="N36" s="3">
        <f t="shared" si="3"/>
        <v>-1.7658336157498447</v>
      </c>
      <c r="O36" s="3">
        <f t="shared" si="3"/>
        <v>85.391647487906496</v>
      </c>
    </row>
    <row r="37" spans="1:15" x14ac:dyDescent="0.5">
      <c r="A37" s="5" t="s">
        <v>53</v>
      </c>
      <c r="B37" s="6"/>
      <c r="C37" s="3">
        <f>MAX(C5:C31)</f>
        <v>28.39104</v>
      </c>
      <c r="D37" s="3">
        <f t="shared" ref="D37:O37" si="4">MAX(D5:D31)</f>
        <v>75.55334400000001</v>
      </c>
      <c r="E37" s="3">
        <f t="shared" si="4"/>
        <v>52.239167999999985</v>
      </c>
      <c r="F37" s="3">
        <f t="shared" si="4"/>
        <v>43.979328000000002</v>
      </c>
      <c r="G37" s="3">
        <f t="shared" si="4"/>
        <v>51.797664000000012</v>
      </c>
      <c r="H37" s="3">
        <f t="shared" si="4"/>
        <v>106.90963200000002</v>
      </c>
      <c r="I37" s="3">
        <f t="shared" si="4"/>
        <v>150.2064</v>
      </c>
      <c r="J37" s="3">
        <f t="shared" si="4"/>
        <v>76.670496</v>
      </c>
      <c r="K37" s="3">
        <f t="shared" si="4"/>
        <v>46.245600000000003</v>
      </c>
      <c r="L37" s="3">
        <f t="shared" si="4"/>
        <v>24.909120000000016</v>
      </c>
      <c r="M37" s="3">
        <f t="shared" si="4"/>
        <v>20.969280000000001</v>
      </c>
      <c r="N37" s="3">
        <f t="shared" si="4"/>
        <v>27.151200000000003</v>
      </c>
      <c r="O37" s="3">
        <f t="shared" si="4"/>
        <v>585.40406400000006</v>
      </c>
    </row>
    <row r="38" spans="1:15" x14ac:dyDescent="0.5">
      <c r="A38" s="5" t="s">
        <v>54</v>
      </c>
      <c r="B38" s="6"/>
      <c r="C38" s="3">
        <f>MIN(C5:C31)</f>
        <v>6.6528000000000018E-2</v>
      </c>
      <c r="D38" s="3">
        <f t="shared" ref="D38:O38" si="5">MIN(D5:D31)</f>
        <v>0.40176000000000006</v>
      </c>
      <c r="E38" s="3">
        <f t="shared" si="5"/>
        <v>1.0609920000000002</v>
      </c>
      <c r="F38" s="3">
        <f t="shared" si="5"/>
        <v>0.81993599999999989</v>
      </c>
      <c r="G38" s="3">
        <f t="shared" si="5"/>
        <v>2.0148479999999993</v>
      </c>
      <c r="H38" s="3">
        <f t="shared" si="5"/>
        <v>8.6019840000000034</v>
      </c>
      <c r="I38" s="3">
        <f t="shared" si="5"/>
        <v>5.7049920000000007</v>
      </c>
      <c r="J38" s="3">
        <f t="shared" si="5"/>
        <v>3.0585599999999999</v>
      </c>
      <c r="K38" s="3">
        <f t="shared" si="5"/>
        <v>1.5767999999999995</v>
      </c>
      <c r="L38" s="3">
        <f t="shared" si="5"/>
        <v>0.65750400000000009</v>
      </c>
      <c r="M38" s="3">
        <f t="shared" si="5"/>
        <v>0.10800000000000001</v>
      </c>
      <c r="N38" s="3">
        <f t="shared" si="5"/>
        <v>0</v>
      </c>
      <c r="O38" s="3">
        <f t="shared" si="5"/>
        <v>33.829920000000001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Paradorn Phawking</cp:lastModifiedBy>
  <dcterms:created xsi:type="dcterms:W3CDTF">2018-05-22T07:06:04Z</dcterms:created>
  <dcterms:modified xsi:type="dcterms:W3CDTF">2024-04-22T06:59:07Z</dcterms:modified>
</cp:coreProperties>
</file>